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4220" windowHeight="9855" activeTab="0"/>
  </bookViews>
  <sheets>
    <sheet name="Абсолют" sheetId="1" r:id="rId1"/>
  </sheets>
  <externalReferences>
    <externalReference r:id="rId4"/>
  </externalReferences>
  <definedNames>
    <definedName name="_xlnm.Print_Area" localSheetId="0">'Абсолют'!$A$1:$G$36</definedName>
  </definedNames>
  <calcPr fullCalcOnLoad="1"/>
</workbook>
</file>

<file path=xl/sharedStrings.xml><?xml version="1.0" encoding="utf-8"?>
<sst xmlns="http://schemas.openxmlformats.org/spreadsheetml/2006/main" count="12" uniqueCount="12">
  <si>
    <t>ИТОГИ</t>
  </si>
  <si>
    <t>Абсолютный зачет</t>
  </si>
  <si>
    <t>Количество стартовавших:</t>
  </si>
  <si>
    <t>Предварительные результаты</t>
  </si>
  <si>
    <t>ЗАХА - 2003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</si>
  <si>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</si>
  <si>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</si>
  <si>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</si>
  <si>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</si>
  <si>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</si>
  <si>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</si>
  <si>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в Чемпионат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</si>
</sst>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9"/>
      <name val="Arial Cyr"/>
      <family val="2"/>
    </font>
    <font>
      <b/>
      <sz val="12"/>
      <color indexed="9"/>
      <name val="Arial Cyr"/>
      <family val="2"/>
    </font>
    <font>
      <u val="single"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164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522\&#1048;&#1090;&#1086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С-расчет"/>
      <sheetName val="ТР2-расчет"/>
      <sheetName val="ТР3-расчет"/>
      <sheetName val="Команды"/>
      <sheetName val="Участники"/>
    </sheetNames>
    <sheetDataSet>
      <sheetData sheetId="0">
        <row r="1">
          <cell r="I1">
            <v>32</v>
          </cell>
        </row>
        <row r="5">
          <cell r="B5">
            <v>12</v>
          </cell>
          <cell r="E5">
            <v>121.1</v>
          </cell>
          <cell r="H5">
            <v>1</v>
          </cell>
          <cell r="I5">
            <v>100</v>
          </cell>
        </row>
        <row r="6">
          <cell r="B6">
            <v>39</v>
          </cell>
          <cell r="E6">
            <v>98.7</v>
          </cell>
          <cell r="H6">
            <v>2</v>
          </cell>
          <cell r="I6">
            <v>91.19423961370352</v>
          </cell>
        </row>
        <row r="7">
          <cell r="B7">
            <v>9</v>
          </cell>
          <cell r="E7">
            <v>94.80000000000001</v>
          </cell>
          <cell r="H7">
            <v>3</v>
          </cell>
          <cell r="I7">
            <v>84.4373420196222</v>
          </cell>
        </row>
        <row r="8">
          <cell r="B8">
            <v>11</v>
          </cell>
          <cell r="E8">
            <v>91.9</v>
          </cell>
          <cell r="H8">
            <v>4</v>
          </cell>
          <cell r="I8">
            <v>78.74101384839531</v>
          </cell>
        </row>
        <row r="9">
          <cell r="B9">
            <v>17</v>
          </cell>
          <cell r="E9">
            <v>87.8</v>
          </cell>
          <cell r="H9">
            <v>5</v>
          </cell>
          <cell r="I9">
            <v>73.72244798388994</v>
          </cell>
        </row>
        <row r="10">
          <cell r="B10">
            <v>21</v>
          </cell>
          <cell r="E10">
            <v>84.7</v>
          </cell>
          <cell r="H10">
            <v>6</v>
          </cell>
          <cell r="I10">
            <v>69.18531763127936</v>
          </cell>
        </row>
        <row r="11">
          <cell r="B11">
            <v>4</v>
          </cell>
          <cell r="E11">
            <v>74.9</v>
          </cell>
          <cell r="H11">
            <v>7</v>
          </cell>
          <cell r="I11">
            <v>65.01299566909259</v>
          </cell>
        </row>
        <row r="12">
          <cell r="B12">
            <v>3</v>
          </cell>
          <cell r="E12">
            <v>74.6</v>
          </cell>
          <cell r="H12">
            <v>8</v>
          </cell>
          <cell r="I12">
            <v>61.12949307580235</v>
          </cell>
        </row>
        <row r="13">
          <cell r="B13">
            <v>28</v>
          </cell>
          <cell r="E13">
            <v>70.3</v>
          </cell>
          <cell r="H13">
            <v>9</v>
          </cell>
          <cell r="I13">
            <v>57.48202769679061</v>
          </cell>
        </row>
        <row r="14">
          <cell r="B14">
            <v>33</v>
          </cell>
          <cell r="E14">
            <v>66</v>
          </cell>
          <cell r="H14">
            <v>10</v>
          </cell>
          <cell r="I14">
            <v>54.032169166556216</v>
          </cell>
        </row>
        <row r="15">
          <cell r="B15">
            <v>32</v>
          </cell>
          <cell r="E15">
            <v>60.5</v>
          </cell>
          <cell r="H15">
            <v>11</v>
          </cell>
          <cell r="I15">
            <v>50.750905663370425</v>
          </cell>
        </row>
        <row r="16">
          <cell r="B16">
            <v>24</v>
          </cell>
          <cell r="E16">
            <v>59.900000000000006</v>
          </cell>
          <cell r="H16">
            <v>12</v>
          </cell>
          <cell r="I16">
            <v>47.61569788763971</v>
          </cell>
        </row>
        <row r="17">
          <cell r="B17">
            <v>23</v>
          </cell>
          <cell r="E17">
            <v>59.199999999999996</v>
          </cell>
          <cell r="H17">
            <v>13</v>
          </cell>
          <cell r="I17">
            <v>44.6086215176151</v>
          </cell>
        </row>
        <row r="18">
          <cell r="B18">
            <v>29</v>
          </cell>
          <cell r="E18">
            <v>54.400000000000006</v>
          </cell>
          <cell r="H18">
            <v>14</v>
          </cell>
          <cell r="I18">
            <v>41.71514358212806</v>
          </cell>
        </row>
        <row r="19">
          <cell r="B19">
            <v>19</v>
          </cell>
          <cell r="E19">
            <v>53.900000000000006</v>
          </cell>
          <cell r="H19">
            <v>15</v>
          </cell>
          <cell r="I19">
            <v>38.9232868291856</v>
          </cell>
        </row>
        <row r="20">
          <cell r="B20">
            <v>7</v>
          </cell>
          <cell r="E20">
            <v>53.5</v>
          </cell>
          <cell r="H20">
            <v>16</v>
          </cell>
          <cell r="I20">
            <v>36.223041545185914</v>
          </cell>
        </row>
        <row r="21">
          <cell r="B21">
            <v>30</v>
          </cell>
          <cell r="E21">
            <v>39.199999999999996</v>
          </cell>
          <cell r="H21">
            <v>17</v>
          </cell>
          <cell r="I21">
            <v>33.60594075499543</v>
          </cell>
        </row>
        <row r="22">
          <cell r="B22">
            <v>1</v>
          </cell>
          <cell r="E22">
            <v>36.6</v>
          </cell>
          <cell r="H22">
            <v>18</v>
          </cell>
          <cell r="I22">
            <v>31.064746537901186</v>
          </cell>
        </row>
        <row r="23">
          <cell r="B23">
            <v>6</v>
          </cell>
          <cell r="E23">
            <v>36.4</v>
          </cell>
          <cell r="H23">
            <v>19</v>
          </cell>
          <cell r="I23">
            <v>28.59321387462917</v>
          </cell>
        </row>
        <row r="24">
          <cell r="B24">
            <v>26</v>
          </cell>
          <cell r="E24">
            <v>35</v>
          </cell>
          <cell r="H24">
            <v>20</v>
          </cell>
          <cell r="I24">
            <v>26.185909816175183</v>
          </cell>
        </row>
        <row r="25">
          <cell r="B25">
            <v>2</v>
          </cell>
          <cell r="E25">
            <v>31.9</v>
          </cell>
          <cell r="H25">
            <v>21</v>
          </cell>
          <cell r="I25">
            <v>23.838072913858227</v>
          </cell>
        </row>
        <row r="26">
          <cell r="B26">
            <v>34</v>
          </cell>
          <cell r="E26">
            <v>29</v>
          </cell>
          <cell r="H26">
            <v>22</v>
          </cell>
          <cell r="I26">
            <v>21.54550246824998</v>
          </cell>
        </row>
        <row r="27">
          <cell r="B27">
            <v>22</v>
          </cell>
          <cell r="E27">
            <v>28.6</v>
          </cell>
          <cell r="H27">
            <v>23</v>
          </cell>
          <cell r="I27">
            <v>19.304470212070342</v>
          </cell>
        </row>
        <row r="28">
          <cell r="B28">
            <v>27</v>
          </cell>
          <cell r="E28">
            <v>21.5</v>
          </cell>
          <cell r="H28">
            <v>24</v>
          </cell>
          <cell r="I28">
            <v>17.111649110954033</v>
          </cell>
        </row>
        <row r="29">
          <cell r="B29">
            <v>13</v>
          </cell>
          <cell r="E29">
            <v>19.8</v>
          </cell>
          <cell r="H29">
            <v>25</v>
          </cell>
          <cell r="I29">
            <v>14.96405539358122</v>
          </cell>
        </row>
        <row r="30">
          <cell r="B30">
            <v>15</v>
          </cell>
          <cell r="E30">
            <v>17.3</v>
          </cell>
          <cell r="H30">
            <v>26</v>
          </cell>
          <cell r="I30">
            <v>12.859000925373579</v>
          </cell>
        </row>
        <row r="31">
          <cell r="B31">
            <v>16</v>
          </cell>
          <cell r="E31">
            <v>16.6</v>
          </cell>
          <cell r="H31">
            <v>27</v>
          </cell>
          <cell r="I31">
            <v>10.794053755657217</v>
          </cell>
        </row>
        <row r="32">
          <cell r="B32">
            <v>14</v>
          </cell>
          <cell r="E32">
            <v>14.4</v>
          </cell>
          <cell r="H32">
            <v>28</v>
          </cell>
          <cell r="I32">
            <v>8.76700518658049</v>
          </cell>
        </row>
        <row r="33">
          <cell r="B33">
            <v>25</v>
          </cell>
          <cell r="E33">
            <v>9.7</v>
          </cell>
          <cell r="H33">
            <v>29</v>
          </cell>
          <cell r="I33">
            <v>6.775842092623307</v>
          </cell>
        </row>
        <row r="34">
          <cell r="B34">
            <v>10</v>
          </cell>
          <cell r="E34">
            <v>4.3</v>
          </cell>
          <cell r="H34">
            <v>30</v>
          </cell>
          <cell r="I34">
            <v>4.8187235023663675</v>
          </cell>
        </row>
        <row r="35">
          <cell r="B35">
            <v>20</v>
          </cell>
          <cell r="E35">
            <v>2.2</v>
          </cell>
          <cell r="H35">
            <v>31</v>
          </cell>
          <cell r="I35">
            <v>2.8939606668031246</v>
          </cell>
        </row>
        <row r="36">
          <cell r="B36">
            <v>18</v>
          </cell>
          <cell r="E36">
            <v>1.7</v>
          </cell>
          <cell r="H36">
            <v>32</v>
          </cell>
          <cell r="I36">
            <v>1</v>
          </cell>
        </row>
      </sheetData>
      <sheetData sheetId="4"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  <cell r="G8">
            <v>0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  <cell r="G9">
            <v>0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  <cell r="G12">
            <v>0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  <cell r="G14">
            <v>0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  <cell r="G15">
            <v>0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  <cell r="G17">
            <v>0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  <cell r="G19">
            <v>0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  <cell r="G20">
            <v>0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  <cell r="G22">
            <v>0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  <cell r="G23">
            <v>0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  <cell r="G26">
            <v>0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  <cell r="G27">
            <v>0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  <cell r="G29">
            <v>0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  <cell r="G32">
            <v>0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  <cell r="G33">
            <v>0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  <cell r="G36">
            <v>0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  <cell r="G37">
            <v>0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  <cell r="G41">
            <v>0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53"/>
  <sheetViews>
    <sheetView tabSelected="1" zoomScale="75" zoomScaleNormal="75" workbookViewId="0" topLeftCell="A1">
      <selection activeCell="I29" sqref="I29"/>
    </sheetView>
  </sheetViews>
  <sheetFormatPr defaultColWidth="9.00390625" defaultRowHeight="12.75"/>
  <cols>
    <col min="1" max="1" width="10.25390625" style="7" customWidth="1"/>
    <col min="2" max="2" width="25.875" style="39" bestFit="1" customWidth="1"/>
    <col min="3" max="3" width="26.375" style="39" bestFit="1" customWidth="1"/>
    <col min="4" max="4" width="13.00390625" style="7" bestFit="1" customWidth="1"/>
    <col min="5" max="5" width="15.75390625" style="40" customWidth="1"/>
    <col min="6" max="6" width="9.875" style="41" customWidth="1"/>
    <col min="7" max="7" width="13.00390625" style="42" customWidth="1"/>
    <col min="8" max="16384" width="4.75390625" style="7" customWidth="1"/>
  </cols>
  <sheetData>
    <row r="1" spans="1:7" ht="16.5" thickBot="1">
      <c r="A1" s="1"/>
      <c r="B1" s="2" t="s">
        <v>0</v>
      </c>
      <c r="C1" s="2" t="s">
        <v>1</v>
      </c>
      <c r="D1" s="3" t="s">
        <v>2</v>
      </c>
      <c r="E1" s="4"/>
      <c r="F1" s="5"/>
      <c r="G1" s="6">
        <f>'[1]АБС-расчет'!I1</f>
        <v>32</v>
      </c>
    </row>
    <row r="2" spans="1:7" ht="15.75">
      <c r="A2" s="8" t="s">
        <v>3</v>
      </c>
      <c r="B2" s="9"/>
      <c r="C2" s="9"/>
      <c r="D2" s="10"/>
      <c r="E2" s="11"/>
      <c r="F2" s="12"/>
      <c r="G2" s="13"/>
    </row>
    <row r="3" spans="1:7" ht="16.5" thickBot="1">
      <c r="A3" s="10"/>
      <c r="B3" s="14" t="s">
        <v>4</v>
      </c>
      <c r="C3" s="9"/>
      <c r="D3" s="10"/>
      <c r="E3" s="15"/>
      <c r="F3" s="16"/>
      <c r="G3" s="17"/>
    </row>
    <row r="4" spans="1:7" s="20" customFormat="1" ht="48" thickBot="1">
      <c r="A4" s="18" t="s">
        <v>5</v>
      </c>
      <c r="B4" s="18" t="s">
        <v>6</v>
      </c>
      <c r="C4" s="18" t="s">
        <v>7</v>
      </c>
      <c r="D4" s="18" t="s">
        <v>8</v>
      </c>
      <c r="E4" s="19" t="s">
        <v>9</v>
      </c>
      <c r="F4" s="18" t="s">
        <v>10</v>
      </c>
      <c r="G4" s="19" t="s">
        <v>11</v>
      </c>
    </row>
    <row r="5" spans="1:7" ht="15.75">
      <c r="A5" s="21">
        <f>'[1]АБС-расчет'!B5</f>
        <v>12</v>
      </c>
      <c r="B5" s="22" t="str">
        <f>VLOOKUP(A5,'[1]Участники'!$A$7:$G$56,2,0)</f>
        <v>Гадасин Борис</v>
      </c>
      <c r="C5" s="22" t="str">
        <f>VLOOKUP(A5,'[1]Участники'!$A$7:$G$56,3,0)</f>
        <v>Козлов Игорь</v>
      </c>
      <c r="D5" s="23" t="str">
        <f>VLOOKUP(A5,'[1]Участники'!$A$7:$G$56,6,0)</f>
        <v>ТР2</v>
      </c>
      <c r="E5" s="24">
        <f>'[1]АБС-расчет'!E5</f>
        <v>121.1</v>
      </c>
      <c r="F5" s="23">
        <f>'[1]АБС-расчет'!H5</f>
        <v>1</v>
      </c>
      <c r="G5" s="25">
        <f>'[1]АБС-расчет'!I5</f>
        <v>100</v>
      </c>
    </row>
    <row r="6" spans="1:7" ht="15.75">
      <c r="A6" s="26">
        <f>'[1]АБС-расчет'!B6</f>
        <v>39</v>
      </c>
      <c r="B6" s="27" t="str">
        <f>VLOOKUP(A6,'[1]Участники'!$A$7:$G$56,2,0)</f>
        <v>Фалкенберг Леонид</v>
      </c>
      <c r="C6" s="27" t="str">
        <f>VLOOKUP(A6,'[1]Участники'!$A$7:$G$56,3,0)</f>
        <v>Васильев Олег</v>
      </c>
      <c r="D6" s="28" t="str">
        <f>VLOOKUP(A6,'[1]Участники'!$A$7:$G$56,6,0)</f>
        <v>ТР2</v>
      </c>
      <c r="E6" s="29">
        <f>'[1]АБС-расчет'!E6</f>
        <v>98.7</v>
      </c>
      <c r="F6" s="28">
        <f>'[1]АБС-расчет'!H6</f>
        <v>2</v>
      </c>
      <c r="G6" s="30">
        <f>'[1]АБС-расчет'!I6</f>
        <v>91.19423961370352</v>
      </c>
    </row>
    <row r="7" spans="1:7" ht="15.75">
      <c r="A7" s="26">
        <f>'[1]АБС-расчет'!B7</f>
        <v>9</v>
      </c>
      <c r="B7" s="27" t="str">
        <f>VLOOKUP(A7,'[1]Участники'!$A$7:$G$56,2,0)</f>
        <v>Волхонский Илья</v>
      </c>
      <c r="C7" s="27" t="str">
        <f>VLOOKUP(A7,'[1]Участники'!$A$7:$G$56,3,0)</f>
        <v>Дементьев Игорь</v>
      </c>
      <c r="D7" s="28" t="str">
        <f>VLOOKUP(A7,'[1]Участники'!$A$7:$G$56,6,0)</f>
        <v>ТР3</v>
      </c>
      <c r="E7" s="29">
        <f>'[1]АБС-расчет'!E7</f>
        <v>94.80000000000001</v>
      </c>
      <c r="F7" s="28">
        <f>'[1]АБС-расчет'!H7</f>
        <v>3</v>
      </c>
      <c r="G7" s="30">
        <f>'[1]АБС-расчет'!I7</f>
        <v>84.4373420196222</v>
      </c>
    </row>
    <row r="8" spans="1:7" ht="15.75">
      <c r="A8" s="26">
        <f>'[1]АБС-расчет'!B8</f>
        <v>11</v>
      </c>
      <c r="B8" s="27" t="str">
        <f>VLOOKUP(A8,'[1]Участники'!$A$7:$G$56,2,0)</f>
        <v>Масютин Владимир</v>
      </c>
      <c r="C8" s="27" t="str">
        <f>VLOOKUP(A8,'[1]Участники'!$A$7:$G$56,3,0)</f>
        <v>Лобов Леонид</v>
      </c>
      <c r="D8" s="28" t="str">
        <f>VLOOKUP(A8,'[1]Участники'!$A$7:$G$56,6,0)</f>
        <v>ТР3</v>
      </c>
      <c r="E8" s="29">
        <f>'[1]АБС-расчет'!E8</f>
        <v>91.9</v>
      </c>
      <c r="F8" s="28">
        <f>'[1]АБС-расчет'!H8</f>
        <v>4</v>
      </c>
      <c r="G8" s="30">
        <f>'[1]АБС-расчет'!I8</f>
        <v>78.74101384839531</v>
      </c>
    </row>
    <row r="9" spans="1:7" ht="15.75">
      <c r="A9" s="26">
        <f>'[1]АБС-расчет'!B9</f>
        <v>17</v>
      </c>
      <c r="B9" s="27" t="str">
        <f>VLOOKUP(A9,'[1]Участники'!$A$7:$G$56,2,0)</f>
        <v>Быстров Владислав</v>
      </c>
      <c r="C9" s="27" t="str">
        <f>VLOOKUP(A9,'[1]Участники'!$A$7:$G$56,3,0)</f>
        <v>Голубев Алексей</v>
      </c>
      <c r="D9" s="28" t="str">
        <f>VLOOKUP(A9,'[1]Участники'!$A$7:$G$56,6,0)</f>
        <v>ТР3</v>
      </c>
      <c r="E9" s="29">
        <f>'[1]АБС-расчет'!E9</f>
        <v>87.8</v>
      </c>
      <c r="F9" s="28">
        <f>'[1]АБС-расчет'!H9</f>
        <v>5</v>
      </c>
      <c r="G9" s="30">
        <f>'[1]АБС-расчет'!I9</f>
        <v>73.72244798388994</v>
      </c>
    </row>
    <row r="10" spans="1:7" ht="15.75">
      <c r="A10" s="26">
        <f>'[1]АБС-расчет'!B10</f>
        <v>21</v>
      </c>
      <c r="B10" s="27" t="str">
        <f>VLOOKUP(A10,'[1]Участники'!$A$7:$G$56,2,0)</f>
        <v>Эйсмант Олег</v>
      </c>
      <c r="C10" s="27" t="str">
        <f>VLOOKUP(A10,'[1]Участники'!$A$7:$G$56,3,0)</f>
        <v>Калегин Дмитрий</v>
      </c>
      <c r="D10" s="28" t="str">
        <f>VLOOKUP(A10,'[1]Участники'!$A$7:$G$56,6,0)</f>
        <v>ТР2</v>
      </c>
      <c r="E10" s="29">
        <f>'[1]АБС-расчет'!E10</f>
        <v>84.7</v>
      </c>
      <c r="F10" s="28">
        <f>'[1]АБС-расчет'!H10</f>
        <v>6</v>
      </c>
      <c r="G10" s="30">
        <f>'[1]АБС-расчет'!I10</f>
        <v>69.18531763127936</v>
      </c>
    </row>
    <row r="11" spans="1:7" ht="15.75">
      <c r="A11" s="26">
        <f>'[1]АБС-расчет'!B11</f>
        <v>4</v>
      </c>
      <c r="B11" s="27" t="str">
        <f>VLOOKUP(A11,'[1]Участники'!$A$7:$G$56,2,0)</f>
        <v>Подобедов Сергей</v>
      </c>
      <c r="C11" s="27" t="str">
        <f>VLOOKUP(A11,'[1]Участники'!$A$7:$G$56,3,0)</f>
        <v>Ишутин Юрий</v>
      </c>
      <c r="D11" s="28" t="str">
        <f>VLOOKUP(A11,'[1]Участники'!$A$7:$G$56,6,0)</f>
        <v>ТР2</v>
      </c>
      <c r="E11" s="29">
        <f>'[1]АБС-расчет'!E11</f>
        <v>74.9</v>
      </c>
      <c r="F11" s="28">
        <f>'[1]АБС-расчет'!H11</f>
        <v>7</v>
      </c>
      <c r="G11" s="30">
        <f>'[1]АБС-расчет'!I11</f>
        <v>65.01299566909259</v>
      </c>
    </row>
    <row r="12" spans="1:7" ht="15.75">
      <c r="A12" s="26">
        <f>'[1]АБС-расчет'!B12</f>
        <v>3</v>
      </c>
      <c r="B12" s="27" t="str">
        <f>VLOOKUP(A12,'[1]Участники'!$A$7:$G$56,2,0)</f>
        <v>Ефремов Дмитрий</v>
      </c>
      <c r="C12" s="27" t="str">
        <f>VLOOKUP(A12,'[1]Участники'!$A$7:$G$56,3,0)</f>
        <v>Зарицкий Владимир</v>
      </c>
      <c r="D12" s="28" t="str">
        <f>VLOOKUP(A12,'[1]Участники'!$A$7:$G$56,6,0)</f>
        <v>ТР2</v>
      </c>
      <c r="E12" s="29">
        <f>'[1]АБС-расчет'!E12</f>
        <v>74.6</v>
      </c>
      <c r="F12" s="28">
        <f>'[1]АБС-расчет'!H12</f>
        <v>8</v>
      </c>
      <c r="G12" s="30">
        <f>'[1]АБС-расчет'!I12</f>
        <v>61.12949307580235</v>
      </c>
    </row>
    <row r="13" spans="1:7" ht="15.75">
      <c r="A13" s="26">
        <f>'[1]АБС-расчет'!B13</f>
        <v>28</v>
      </c>
      <c r="B13" s="27" t="str">
        <f>VLOOKUP(A13,'[1]Участники'!$A$7:$G$56,2,0)</f>
        <v>Устинов Андрей</v>
      </c>
      <c r="C13" s="27" t="str">
        <f>VLOOKUP(A13,'[1]Участники'!$A$7:$G$56,3,0)</f>
        <v>Крупнов Игорь</v>
      </c>
      <c r="D13" s="28" t="str">
        <f>VLOOKUP(A13,'[1]Участники'!$A$7:$G$56,6,0)</f>
        <v>ТР3</v>
      </c>
      <c r="E13" s="29">
        <f>'[1]АБС-расчет'!E13</f>
        <v>70.3</v>
      </c>
      <c r="F13" s="28">
        <f>'[1]АБС-расчет'!H13</f>
        <v>9</v>
      </c>
      <c r="G13" s="30">
        <f>'[1]АБС-расчет'!I13</f>
        <v>57.48202769679061</v>
      </c>
    </row>
    <row r="14" spans="1:7" ht="15.75">
      <c r="A14" s="26">
        <f>'[1]АБС-расчет'!B14</f>
        <v>33</v>
      </c>
      <c r="B14" s="27" t="str">
        <f>VLOOKUP(A14,'[1]Участники'!$A$7:$G$56,2,0)</f>
        <v>Павелин Евгений</v>
      </c>
      <c r="C14" s="27" t="str">
        <f>VLOOKUP(A14,'[1]Участники'!$A$7:$G$56,3,0)</f>
        <v>Тютюнник Александр</v>
      </c>
      <c r="D14" s="28" t="str">
        <f>VLOOKUP(A14,'[1]Участники'!$A$7:$G$56,6,0)</f>
        <v>ТР2</v>
      </c>
      <c r="E14" s="29">
        <f>'[1]АБС-расчет'!E14</f>
        <v>66</v>
      </c>
      <c r="F14" s="28">
        <f>'[1]АБС-расчет'!H14</f>
        <v>10</v>
      </c>
      <c r="G14" s="30">
        <f>'[1]АБС-расчет'!I14</f>
        <v>54.032169166556216</v>
      </c>
    </row>
    <row r="15" spans="1:7" ht="15.75">
      <c r="A15" s="26">
        <f>'[1]АБС-расчет'!B15</f>
        <v>32</v>
      </c>
      <c r="B15" s="27" t="str">
        <f>VLOOKUP(A15,'[1]Участники'!$A$7:$G$56,2,0)</f>
        <v>Николаев Александр</v>
      </c>
      <c r="C15" s="27" t="str">
        <f>VLOOKUP(A15,'[1]Участники'!$A$7:$G$56,3,0)</f>
        <v>Пикулев Павел</v>
      </c>
      <c r="D15" s="28" t="str">
        <f>VLOOKUP(A15,'[1]Участники'!$A$7:$G$56,6,0)</f>
        <v>ТР2</v>
      </c>
      <c r="E15" s="29">
        <f>'[1]АБС-расчет'!E15</f>
        <v>60.5</v>
      </c>
      <c r="F15" s="28">
        <f>'[1]АБС-расчет'!H15</f>
        <v>11</v>
      </c>
      <c r="G15" s="30">
        <f>'[1]АБС-расчет'!I15</f>
        <v>50.750905663370425</v>
      </c>
    </row>
    <row r="16" spans="1:7" ht="15.75">
      <c r="A16" s="26">
        <f>'[1]АБС-расчет'!B16</f>
        <v>24</v>
      </c>
      <c r="B16" s="27" t="str">
        <f>VLOOKUP(A16,'[1]Участники'!$A$7:$G$56,2,0)</f>
        <v>Лучников Андрей</v>
      </c>
      <c r="C16" s="27" t="str">
        <f>VLOOKUP(A16,'[1]Участники'!$A$7:$G$56,3,0)</f>
        <v>Запитовский Александр</v>
      </c>
      <c r="D16" s="28" t="str">
        <f>VLOOKUP(A16,'[1]Участники'!$A$7:$G$56,6,0)</f>
        <v>ТР3</v>
      </c>
      <c r="E16" s="29">
        <f>'[1]АБС-расчет'!E16</f>
        <v>59.900000000000006</v>
      </c>
      <c r="F16" s="28">
        <f>'[1]АБС-расчет'!H16</f>
        <v>12</v>
      </c>
      <c r="G16" s="30">
        <f>'[1]АБС-расчет'!I16</f>
        <v>47.61569788763971</v>
      </c>
    </row>
    <row r="17" spans="1:7" ht="15.75">
      <c r="A17" s="26">
        <f>'[1]АБС-расчет'!B17</f>
        <v>23</v>
      </c>
      <c r="B17" s="27" t="str">
        <f>VLOOKUP(A17,'[1]Участники'!$A$7:$G$56,2,0)</f>
        <v>Фролов Александр</v>
      </c>
      <c r="C17" s="27" t="str">
        <f>VLOOKUP(A17,'[1]Участники'!$A$7:$G$56,3,0)</f>
        <v>Лукин Дмитрий</v>
      </c>
      <c r="D17" s="28" t="str">
        <f>VLOOKUP(A17,'[1]Участники'!$A$7:$G$56,6,0)</f>
        <v>ТР2</v>
      </c>
      <c r="E17" s="29">
        <f>'[1]АБС-расчет'!E17</f>
        <v>59.199999999999996</v>
      </c>
      <c r="F17" s="28">
        <f>'[1]АБС-расчет'!H17</f>
        <v>13</v>
      </c>
      <c r="G17" s="30">
        <f>'[1]АБС-расчет'!I17</f>
        <v>44.6086215176151</v>
      </c>
    </row>
    <row r="18" spans="1:7" ht="15.75">
      <c r="A18" s="26">
        <f>'[1]АБС-расчет'!B18</f>
        <v>29</v>
      </c>
      <c r="B18" s="27" t="str">
        <f>VLOOKUP(A18,'[1]Участники'!$A$7:$G$56,2,0)</f>
        <v>Лантух Николай</v>
      </c>
      <c r="C18" s="27" t="str">
        <f>VLOOKUP(A18,'[1]Участники'!$A$7:$G$56,3,0)</f>
        <v>Трукан Андрей</v>
      </c>
      <c r="D18" s="28" t="str">
        <f>VLOOKUP(A18,'[1]Участники'!$A$7:$G$56,6,0)</f>
        <v>ТР3</v>
      </c>
      <c r="E18" s="29">
        <f>'[1]АБС-расчет'!E18</f>
        <v>54.400000000000006</v>
      </c>
      <c r="F18" s="28">
        <f>'[1]АБС-расчет'!H18</f>
        <v>14</v>
      </c>
      <c r="G18" s="30">
        <f>'[1]АБС-расчет'!I18</f>
        <v>41.71514358212806</v>
      </c>
    </row>
    <row r="19" spans="1:7" ht="15.75">
      <c r="A19" s="26">
        <f>'[1]АБС-расчет'!B19</f>
        <v>19</v>
      </c>
      <c r="B19" s="27" t="str">
        <f>VLOOKUP(A19,'[1]Участники'!$A$7:$G$56,2,0)</f>
        <v>Любарец Дмитрий</v>
      </c>
      <c r="C19" s="27" t="str">
        <f>VLOOKUP(A19,'[1]Участники'!$A$7:$G$56,3,0)</f>
        <v>Полорусов Андрей</v>
      </c>
      <c r="D19" s="28" t="str">
        <f>VLOOKUP(A19,'[1]Участники'!$A$7:$G$56,6,0)</f>
        <v>ТР3</v>
      </c>
      <c r="E19" s="29">
        <f>'[1]АБС-расчет'!E19</f>
        <v>53.900000000000006</v>
      </c>
      <c r="F19" s="28">
        <f>'[1]АБС-расчет'!H19</f>
        <v>15</v>
      </c>
      <c r="G19" s="30">
        <f>'[1]АБС-расчет'!I19</f>
        <v>38.9232868291856</v>
      </c>
    </row>
    <row r="20" spans="1:7" ht="15.75">
      <c r="A20" s="26">
        <f>'[1]АБС-расчет'!B20</f>
        <v>7</v>
      </c>
      <c r="B20" s="27" t="str">
        <f>VLOOKUP(A20,'[1]Участники'!$A$7:$G$56,2,0)</f>
        <v>Мурзин Фикрат</v>
      </c>
      <c r="C20" s="27" t="str">
        <f>VLOOKUP(A20,'[1]Участники'!$A$7:$G$56,3,0)</f>
        <v>Трусов Николай</v>
      </c>
      <c r="D20" s="28" t="str">
        <f>VLOOKUP(A20,'[1]Участники'!$A$7:$G$56,6,0)</f>
        <v>ТР2</v>
      </c>
      <c r="E20" s="29">
        <f>'[1]АБС-расчет'!E20</f>
        <v>53.5</v>
      </c>
      <c r="F20" s="28">
        <f>'[1]АБС-расчет'!H20</f>
        <v>16</v>
      </c>
      <c r="G20" s="30">
        <f>'[1]АБС-расчет'!I20</f>
        <v>36.223041545185914</v>
      </c>
    </row>
    <row r="21" spans="1:7" ht="15.75">
      <c r="A21" s="26">
        <f>'[1]АБС-расчет'!B21</f>
        <v>30</v>
      </c>
      <c r="B21" s="27" t="str">
        <f>VLOOKUP(A21,'[1]Участники'!$A$7:$G$56,2,0)</f>
        <v>Куклов Владимир</v>
      </c>
      <c r="C21" s="27" t="str">
        <f>VLOOKUP(A21,'[1]Участники'!$A$7:$G$56,3,0)</f>
        <v>Куклов Андрей</v>
      </c>
      <c r="D21" s="28" t="str">
        <f>VLOOKUP(A21,'[1]Участники'!$A$7:$G$56,6,0)</f>
        <v>ТР2</v>
      </c>
      <c r="E21" s="29">
        <f>'[1]АБС-расчет'!E21</f>
        <v>39.199999999999996</v>
      </c>
      <c r="F21" s="28">
        <f>'[1]АБС-расчет'!H21</f>
        <v>17</v>
      </c>
      <c r="G21" s="30">
        <f>'[1]АБС-расчет'!I21</f>
        <v>33.60594075499543</v>
      </c>
    </row>
    <row r="22" spans="1:7" ht="15.75">
      <c r="A22" s="26">
        <f>'[1]АБС-расчет'!B22</f>
        <v>1</v>
      </c>
      <c r="B22" s="27" t="str">
        <f>VLOOKUP(A22,'[1]Участники'!$A$7:$G$56,2,0)</f>
        <v>Бурлов Александр</v>
      </c>
      <c r="C22" s="27" t="str">
        <f>VLOOKUP(A22,'[1]Участники'!$A$7:$G$56,3,0)</f>
        <v>Гаврилкин Юрий</v>
      </c>
      <c r="D22" s="28" t="str">
        <f>VLOOKUP(A22,'[1]Участники'!$A$7:$G$56,6,0)</f>
        <v>ТР3</v>
      </c>
      <c r="E22" s="29">
        <f>'[1]АБС-расчет'!E22</f>
        <v>36.6</v>
      </c>
      <c r="F22" s="28">
        <f>'[1]АБС-расчет'!H22</f>
        <v>18</v>
      </c>
      <c r="G22" s="30">
        <f>'[1]АБС-расчет'!I22</f>
        <v>31.064746537901186</v>
      </c>
    </row>
    <row r="23" spans="1:7" ht="15.75">
      <c r="A23" s="26">
        <f>'[1]АБС-расчет'!B23</f>
        <v>6</v>
      </c>
      <c r="B23" s="27" t="str">
        <f>VLOOKUP(A23,'[1]Участники'!$A$7:$G$56,2,0)</f>
        <v>Лялюлин Алексей</v>
      </c>
      <c r="C23" s="27" t="str">
        <f>VLOOKUP(A23,'[1]Участники'!$A$7:$G$56,3,0)</f>
        <v>Пластинин Константин</v>
      </c>
      <c r="D23" s="28" t="str">
        <f>VLOOKUP(A23,'[1]Участники'!$A$7:$G$56,6,0)</f>
        <v>ТР2</v>
      </c>
      <c r="E23" s="29">
        <f>'[1]АБС-расчет'!E23</f>
        <v>36.4</v>
      </c>
      <c r="F23" s="28">
        <f>'[1]АБС-расчет'!H23</f>
        <v>19</v>
      </c>
      <c r="G23" s="30">
        <f>'[1]АБС-расчет'!I23</f>
        <v>28.59321387462917</v>
      </c>
    </row>
    <row r="24" spans="1:7" ht="15.75">
      <c r="A24" s="26">
        <f>'[1]АБС-расчет'!B24</f>
        <v>26</v>
      </c>
      <c r="B24" s="27" t="str">
        <f>VLOOKUP(A24,'[1]Участники'!$A$7:$G$56,2,0)</f>
        <v>Брозовский Вячеслав</v>
      </c>
      <c r="C24" s="27" t="str">
        <f>VLOOKUP(A24,'[1]Участники'!$A$7:$G$56,3,0)</f>
        <v>Батанов Анатолий</v>
      </c>
      <c r="D24" s="28" t="str">
        <f>VLOOKUP(A24,'[1]Участники'!$A$7:$G$56,6,0)</f>
        <v>ТР2</v>
      </c>
      <c r="E24" s="29">
        <f>'[1]АБС-расчет'!E24</f>
        <v>35</v>
      </c>
      <c r="F24" s="28">
        <f>'[1]АБС-расчет'!H24</f>
        <v>20</v>
      </c>
      <c r="G24" s="30">
        <f>'[1]АБС-расчет'!I24</f>
        <v>26.185909816175183</v>
      </c>
    </row>
    <row r="25" spans="1:7" ht="15.75">
      <c r="A25" s="26">
        <f>'[1]АБС-расчет'!B25</f>
        <v>2</v>
      </c>
      <c r="B25" s="27" t="str">
        <f>VLOOKUP(A25,'[1]Участники'!$A$7:$G$56,2,0)</f>
        <v>Софронов Юрий</v>
      </c>
      <c r="C25" s="27" t="str">
        <f>VLOOKUP(A25,'[1]Участники'!$A$7:$G$56,3,0)</f>
        <v>Пермяков Герман</v>
      </c>
      <c r="D25" s="28" t="str">
        <f>VLOOKUP(A25,'[1]Участники'!$A$7:$G$56,6,0)</f>
        <v>ТР3</v>
      </c>
      <c r="E25" s="29">
        <f>'[1]АБС-расчет'!E25</f>
        <v>31.9</v>
      </c>
      <c r="F25" s="28">
        <f>'[1]АБС-расчет'!H25</f>
        <v>21</v>
      </c>
      <c r="G25" s="30">
        <f>'[1]АБС-расчет'!I25</f>
        <v>23.838072913858227</v>
      </c>
    </row>
    <row r="26" spans="1:7" ht="15.75">
      <c r="A26" s="26">
        <f>'[1]АБС-расчет'!B26</f>
        <v>34</v>
      </c>
      <c r="B26" s="27" t="str">
        <f>VLOOKUP(A26,'[1]Участники'!$A$7:$G$56,2,0)</f>
        <v>Гутров Алексей</v>
      </c>
      <c r="C26" s="27" t="str">
        <f>VLOOKUP(A26,'[1]Участники'!$A$7:$G$56,3,0)</f>
        <v>Гутров Андрей</v>
      </c>
      <c r="D26" s="28" t="str">
        <f>VLOOKUP(A26,'[1]Участники'!$A$7:$G$56,6,0)</f>
        <v>ТР2</v>
      </c>
      <c r="E26" s="29">
        <f>'[1]АБС-расчет'!E26</f>
        <v>29</v>
      </c>
      <c r="F26" s="28">
        <f>'[1]АБС-расчет'!H26</f>
        <v>22</v>
      </c>
      <c r="G26" s="30">
        <f>'[1]АБС-расчет'!I26</f>
        <v>21.54550246824998</v>
      </c>
    </row>
    <row r="27" spans="1:7" ht="15.75">
      <c r="A27" s="26">
        <f>'[1]АБС-расчет'!B27</f>
        <v>22</v>
      </c>
      <c r="B27" s="27" t="str">
        <f>VLOOKUP(A27,'[1]Участники'!$A$7:$G$56,2,0)</f>
        <v>Щербина Константин</v>
      </c>
      <c r="C27" s="27" t="str">
        <f>VLOOKUP(A27,'[1]Участники'!$A$7:$G$56,3,0)</f>
        <v>Постаногов Александр</v>
      </c>
      <c r="D27" s="28" t="str">
        <f>VLOOKUP(A27,'[1]Участники'!$A$7:$G$56,6,0)</f>
        <v>ТР2</v>
      </c>
      <c r="E27" s="29">
        <f>'[1]АБС-расчет'!E27</f>
        <v>28.6</v>
      </c>
      <c r="F27" s="28">
        <f>'[1]АБС-расчет'!H27</f>
        <v>23</v>
      </c>
      <c r="G27" s="30">
        <f>'[1]АБС-расчет'!I27</f>
        <v>19.304470212070342</v>
      </c>
    </row>
    <row r="28" spans="1:7" ht="15.75">
      <c r="A28" s="26">
        <f>'[1]АБС-расчет'!B28</f>
        <v>27</v>
      </c>
      <c r="B28" s="27" t="str">
        <f>VLOOKUP(A28,'[1]Участники'!$A$7:$G$56,2,0)</f>
        <v>Анцифиров Михаил</v>
      </c>
      <c r="C28" s="27" t="str">
        <f>VLOOKUP(A28,'[1]Участники'!$A$7:$G$56,3,0)</f>
        <v>Ноздрачев Юрий</v>
      </c>
      <c r="D28" s="28" t="str">
        <f>VLOOKUP(A28,'[1]Участники'!$A$7:$G$56,6,0)</f>
        <v>ТР2</v>
      </c>
      <c r="E28" s="29">
        <f>'[1]АБС-расчет'!E28</f>
        <v>21.5</v>
      </c>
      <c r="F28" s="28">
        <f>'[1]АБС-расчет'!H28</f>
        <v>24</v>
      </c>
      <c r="G28" s="30">
        <f>'[1]АБС-расчет'!I28</f>
        <v>17.111649110954033</v>
      </c>
    </row>
    <row r="29" spans="1:7" ht="15.75">
      <c r="A29" s="26">
        <f>'[1]АБС-расчет'!B29</f>
        <v>13</v>
      </c>
      <c r="B29" s="27" t="str">
        <f>VLOOKUP(A29,'[1]Участники'!$A$7:$G$56,2,0)</f>
        <v>Рязанов Юрий</v>
      </c>
      <c r="C29" s="27" t="str">
        <f>VLOOKUP(A29,'[1]Участники'!$A$7:$G$56,3,0)</f>
        <v>Пахоменко Сергей</v>
      </c>
      <c r="D29" s="28" t="str">
        <f>VLOOKUP(A29,'[1]Участники'!$A$7:$G$56,6,0)</f>
        <v>ТР3</v>
      </c>
      <c r="E29" s="29">
        <f>'[1]АБС-расчет'!E29</f>
        <v>19.8</v>
      </c>
      <c r="F29" s="28">
        <f>'[1]АБС-расчет'!H29</f>
        <v>25</v>
      </c>
      <c r="G29" s="30">
        <f>'[1]АБС-расчет'!I29</f>
        <v>14.96405539358122</v>
      </c>
    </row>
    <row r="30" spans="1:7" ht="15.75">
      <c r="A30" s="26">
        <f>'[1]АБС-расчет'!B30</f>
        <v>15</v>
      </c>
      <c r="B30" s="27" t="str">
        <f>VLOOKUP(A30,'[1]Участники'!$A$7:$G$56,2,0)</f>
        <v>Коннуников Сергей</v>
      </c>
      <c r="C30" s="27" t="str">
        <f>VLOOKUP(A30,'[1]Участники'!$A$7:$G$56,3,0)</f>
        <v>Савоськин Алексей</v>
      </c>
      <c r="D30" s="28" t="str">
        <f>VLOOKUP(A30,'[1]Участники'!$A$7:$G$56,6,0)</f>
        <v>ТР3</v>
      </c>
      <c r="E30" s="29">
        <f>'[1]АБС-расчет'!E30</f>
        <v>17.3</v>
      </c>
      <c r="F30" s="28">
        <f>'[1]АБС-расчет'!H30</f>
        <v>26</v>
      </c>
      <c r="G30" s="30">
        <f>'[1]АБС-расчет'!I30</f>
        <v>12.859000925373579</v>
      </c>
    </row>
    <row r="31" spans="1:7" ht="15.75">
      <c r="A31" s="26">
        <f>'[1]АБС-расчет'!B31</f>
        <v>16</v>
      </c>
      <c r="B31" s="27" t="str">
        <f>VLOOKUP(A31,'[1]Участники'!$A$7:$G$56,2,0)</f>
        <v>Рыгалин Андрей</v>
      </c>
      <c r="C31" s="27" t="str">
        <f>VLOOKUP(A31,'[1]Участники'!$A$7:$G$56,3,0)</f>
        <v>Рухтин Алексей</v>
      </c>
      <c r="D31" s="28" t="str">
        <f>VLOOKUP(A31,'[1]Участники'!$A$7:$G$56,6,0)</f>
        <v>ТР3</v>
      </c>
      <c r="E31" s="29">
        <f>'[1]АБС-расчет'!E31</f>
        <v>16.6</v>
      </c>
      <c r="F31" s="28">
        <f>'[1]АБС-расчет'!H31</f>
        <v>27</v>
      </c>
      <c r="G31" s="30">
        <f>'[1]АБС-расчет'!I31</f>
        <v>10.794053755657217</v>
      </c>
    </row>
    <row r="32" spans="1:7" ht="15.75">
      <c r="A32" s="26">
        <f>'[1]АБС-расчет'!B32</f>
        <v>14</v>
      </c>
      <c r="B32" s="27" t="str">
        <f>VLOOKUP(A32,'[1]Участники'!$A$7:$G$56,2,0)</f>
        <v>Макаров Вадим</v>
      </c>
      <c r="C32" s="27" t="str">
        <f>VLOOKUP(A32,'[1]Участники'!$A$7:$G$56,3,0)</f>
        <v>Макаров Алексей</v>
      </c>
      <c r="D32" s="28" t="str">
        <f>VLOOKUP(A32,'[1]Участники'!$A$7:$G$56,6,0)</f>
        <v>ТР2</v>
      </c>
      <c r="E32" s="29">
        <f>'[1]АБС-расчет'!E32</f>
        <v>14.4</v>
      </c>
      <c r="F32" s="28">
        <f>'[1]АБС-расчет'!H32</f>
        <v>28</v>
      </c>
      <c r="G32" s="30">
        <f>'[1]АБС-расчет'!I32</f>
        <v>8.76700518658049</v>
      </c>
    </row>
    <row r="33" spans="1:7" ht="15.75">
      <c r="A33" s="26">
        <f>'[1]АБС-расчет'!B33</f>
        <v>25</v>
      </c>
      <c r="B33" s="27" t="str">
        <f>VLOOKUP(A33,'[1]Участники'!$A$7:$G$56,2,0)</f>
        <v>Гавинский Виталий</v>
      </c>
      <c r="C33" s="27" t="str">
        <f>VLOOKUP(A33,'[1]Участники'!$A$7:$G$56,3,0)</f>
        <v>Волобуев Дмитрий</v>
      </c>
      <c r="D33" s="28" t="str">
        <f>VLOOKUP(A33,'[1]Участники'!$A$7:$G$56,6,0)</f>
        <v>ТР2</v>
      </c>
      <c r="E33" s="29">
        <f>'[1]АБС-расчет'!E33</f>
        <v>9.7</v>
      </c>
      <c r="F33" s="28">
        <f>'[1]АБС-расчет'!H33</f>
        <v>29</v>
      </c>
      <c r="G33" s="30">
        <f>'[1]АБС-расчет'!I33</f>
        <v>6.775842092623307</v>
      </c>
    </row>
    <row r="34" spans="1:7" ht="15.75">
      <c r="A34" s="26">
        <f>'[1]АБС-расчет'!B34</f>
        <v>10</v>
      </c>
      <c r="B34" s="27" t="str">
        <f>VLOOKUP(A34,'[1]Участники'!$A$7:$G$56,2,0)</f>
        <v>Майоров Олег</v>
      </c>
      <c r="C34" s="27" t="str">
        <f>VLOOKUP(A34,'[1]Участники'!$A$7:$G$56,3,0)</f>
        <v>Иванов Андрей</v>
      </c>
      <c r="D34" s="28" t="str">
        <f>VLOOKUP(A34,'[1]Участники'!$A$7:$G$56,6,0)</f>
        <v>ТР2</v>
      </c>
      <c r="E34" s="29">
        <f>'[1]АБС-расчет'!E34</f>
        <v>4.3</v>
      </c>
      <c r="F34" s="28">
        <f>'[1]АБС-расчет'!H34</f>
        <v>30</v>
      </c>
      <c r="G34" s="30">
        <f>'[1]АБС-расчет'!I34</f>
        <v>4.8187235023663675</v>
      </c>
    </row>
    <row r="35" spans="1:7" ht="15.75">
      <c r="A35" s="26">
        <f>'[1]АБС-расчет'!B35</f>
        <v>20</v>
      </c>
      <c r="B35" s="27" t="str">
        <f>VLOOKUP(A35,'[1]Участники'!$A$7:$G$56,2,0)</f>
        <v>Буряков Михаил</v>
      </c>
      <c r="C35" s="27" t="str">
        <f>VLOOKUP(A35,'[1]Участники'!$A$7:$G$56,3,0)</f>
        <v>Моисеев Дмитрий</v>
      </c>
      <c r="D35" s="28" t="str">
        <f>VLOOKUP(A35,'[1]Участники'!$A$7:$G$56,6,0)</f>
        <v>ТР2</v>
      </c>
      <c r="E35" s="29">
        <f>'[1]АБС-расчет'!E35</f>
        <v>2.2</v>
      </c>
      <c r="F35" s="28">
        <f>'[1]АБС-расчет'!H35</f>
        <v>31</v>
      </c>
      <c r="G35" s="30">
        <f>'[1]АБС-расчет'!I35</f>
        <v>2.8939606668031246</v>
      </c>
    </row>
    <row r="36" spans="1:7" ht="16.5" thickBot="1">
      <c r="A36" s="31">
        <f>'[1]АБС-расчет'!B36</f>
        <v>18</v>
      </c>
      <c r="B36" s="32" t="str">
        <f>VLOOKUP(A36,'[1]Участники'!$A$7:$G$56,2,0)</f>
        <v>Коровяковский Андрей</v>
      </c>
      <c r="C36" s="32" t="str">
        <f>VLOOKUP(A36,'[1]Участники'!$A$7:$G$56,3,0)</f>
        <v>Слободин Анатолий</v>
      </c>
      <c r="D36" s="33" t="str">
        <f>VLOOKUP(A36,'[1]Участники'!$A$7:$G$56,6,0)</f>
        <v>ТР3</v>
      </c>
      <c r="E36" s="34">
        <f>'[1]АБС-расчет'!E36</f>
        <v>1.7</v>
      </c>
      <c r="F36" s="33">
        <f>'[1]АБС-расчет'!H36</f>
        <v>32</v>
      </c>
      <c r="G36" s="35">
        <f>'[1]АБС-расчет'!I36</f>
        <v>1</v>
      </c>
    </row>
    <row r="37" spans="1:7" ht="15">
      <c r="A37" s="36"/>
      <c r="B37" s="37"/>
      <c r="C37" s="37"/>
      <c r="D37" s="36"/>
      <c r="E37" s="38"/>
      <c r="F37" s="36"/>
      <c r="G37" s="38"/>
    </row>
    <row r="38" spans="1:7" ht="15">
      <c r="A38" s="36"/>
      <c r="B38" s="37"/>
      <c r="C38" s="37"/>
      <c r="D38" s="36"/>
      <c r="E38" s="38"/>
      <c r="F38" s="36"/>
      <c r="G38" s="38"/>
    </row>
    <row r="39" spans="1:7" ht="15">
      <c r="A39" s="36"/>
      <c r="B39" s="37"/>
      <c r="C39" s="37"/>
      <c r="D39" s="36"/>
      <c r="E39" s="38"/>
      <c r="F39" s="36"/>
      <c r="G39" s="38"/>
    </row>
    <row r="40" spans="1:7" ht="15">
      <c r="A40" s="36"/>
      <c r="B40" s="37"/>
      <c r="C40" s="37"/>
      <c r="D40" s="36"/>
      <c r="E40" s="38"/>
      <c r="F40" s="36"/>
      <c r="G40" s="38"/>
    </row>
    <row r="41" spans="1:7" ht="15">
      <c r="A41" s="36"/>
      <c r="B41" s="37"/>
      <c r="C41" s="37"/>
      <c r="D41" s="36"/>
      <c r="E41" s="38"/>
      <c r="F41" s="36"/>
      <c r="G41" s="38"/>
    </row>
    <row r="42" spans="1:7" ht="15">
      <c r="A42" s="36"/>
      <c r="B42" s="37"/>
      <c r="C42" s="37"/>
      <c r="D42" s="36"/>
      <c r="E42" s="38"/>
      <c r="F42" s="36"/>
      <c r="G42" s="38"/>
    </row>
    <row r="43" spans="1:7" ht="15">
      <c r="A43" s="36"/>
      <c r="B43" s="37"/>
      <c r="C43" s="37"/>
      <c r="D43" s="36"/>
      <c r="E43" s="38"/>
      <c r="F43" s="36"/>
      <c r="G43" s="38"/>
    </row>
    <row r="44" spans="1:7" ht="15">
      <c r="A44" s="36"/>
      <c r="B44" s="37"/>
      <c r="C44" s="37"/>
      <c r="D44" s="36"/>
      <c r="E44" s="38"/>
      <c r="F44" s="36"/>
      <c r="G44" s="38"/>
    </row>
    <row r="45" spans="1:7" ht="15">
      <c r="A45" s="36"/>
      <c r="B45" s="37"/>
      <c r="C45" s="37"/>
      <c r="D45" s="36"/>
      <c r="E45" s="38"/>
      <c r="F45" s="36"/>
      <c r="G45" s="38"/>
    </row>
    <row r="46" spans="1:7" ht="15">
      <c r="A46" s="36"/>
      <c r="B46" s="37"/>
      <c r="C46" s="37"/>
      <c r="D46" s="36"/>
      <c r="E46" s="38"/>
      <c r="F46" s="36"/>
      <c r="G46" s="38"/>
    </row>
    <row r="47" spans="1:7" ht="15">
      <c r="A47" s="36"/>
      <c r="B47" s="37"/>
      <c r="C47" s="37"/>
      <c r="D47" s="36"/>
      <c r="E47" s="38"/>
      <c r="F47" s="36"/>
      <c r="G47" s="38"/>
    </row>
    <row r="48" spans="1:7" ht="15">
      <c r="A48" s="36"/>
      <c r="B48" s="37"/>
      <c r="C48" s="37"/>
      <c r="D48" s="36"/>
      <c r="E48" s="38"/>
      <c r="F48" s="36"/>
      <c r="G48" s="38"/>
    </row>
    <row r="49" spans="1:7" ht="15">
      <c r="A49" s="36"/>
      <c r="B49" s="37"/>
      <c r="C49" s="37"/>
      <c r="D49" s="36"/>
      <c r="E49" s="38"/>
      <c r="F49" s="36"/>
      <c r="G49" s="38"/>
    </row>
    <row r="50" spans="1:7" ht="15">
      <c r="A50" s="36"/>
      <c r="B50" s="37"/>
      <c r="C50" s="37"/>
      <c r="D50" s="36"/>
      <c r="E50" s="38"/>
      <c r="F50" s="36"/>
      <c r="G50" s="38"/>
    </row>
    <row r="51" spans="1:7" ht="15">
      <c r="A51" s="36"/>
      <c r="B51" s="37"/>
      <c r="C51" s="37"/>
      <c r="D51" s="36"/>
      <c r="E51" s="38"/>
      <c r="F51" s="36"/>
      <c r="G51" s="38"/>
    </row>
    <row r="52" spans="1:7" ht="15">
      <c r="A52" s="36"/>
      <c r="B52" s="37"/>
      <c r="C52" s="37"/>
      <c r="D52" s="36"/>
      <c r="E52" s="38"/>
      <c r="F52" s="36"/>
      <c r="G52" s="38"/>
    </row>
    <row r="53" spans="1:7" ht="15">
      <c r="A53" s="36"/>
      <c r="B53" s="37"/>
      <c r="C53" s="37"/>
      <c r="D53" s="36"/>
      <c r="E53" s="38"/>
      <c r="F53" s="36"/>
      <c r="G53" s="38"/>
    </row>
  </sheetData>
  <printOptions/>
  <pageMargins left="0.25" right="0.25" top="0.3" bottom="0.14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2003-10-07T15:27:34Z</dcterms:created>
  <dcterms:modified xsi:type="dcterms:W3CDTF">2003-10-07T15:56:55Z</dcterms:modified>
  <cp:category/>
  <cp:version/>
  <cp:contentType/>
  <cp:contentStatus/>
</cp:coreProperties>
</file>